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90" windowWidth="19320" windowHeight="778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H16" i="1" l="1"/>
  <c r="F22" i="1"/>
  <c r="F81" i="1" s="1"/>
  <c r="F69" i="1"/>
  <c r="F61" i="1"/>
  <c r="F53" i="1"/>
  <c r="F43" i="1"/>
  <c r="F38" i="1"/>
  <c r="F34" i="1"/>
  <c r="F32" i="1"/>
  <c r="F29" i="1"/>
  <c r="F27" i="1"/>
  <c r="F17" i="1"/>
  <c r="F8" i="1"/>
  <c r="F19" i="1" l="1"/>
  <c r="F16" i="1" l="1"/>
  <c r="F13" i="1"/>
  <c r="F59" i="1" l="1"/>
  <c r="F11" i="1"/>
  <c r="F51" i="1" l="1"/>
  <c r="F49" i="1" l="1"/>
</calcChain>
</file>

<file path=xl/sharedStrings.xml><?xml version="1.0" encoding="utf-8"?>
<sst xmlns="http://schemas.openxmlformats.org/spreadsheetml/2006/main" count="219" uniqueCount="137">
  <si>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</si>
  <si>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</si>
  <si>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</si>
  <si>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</si>
  <si>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</si>
  <si>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</si>
  <si>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</si>
  <si>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</si>
  <si>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</si>
  <si>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</si>
  <si>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Администрации Переславль-Залесского муниципального округа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</si>
  <si>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</si>
  <si>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Уточнение бюджетных ассигнований на основании заявки 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</si>
  <si>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</si>
  <si>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Непрограммные расходы</t>
  </si>
  <si>
    <t>0113</t>
  </si>
  <si>
    <t>60.0.00.80120</t>
  </si>
  <si>
    <t>Выполнение других обязательств государства</t>
  </si>
  <si>
    <t>ГЦП "Благоустройство территории Переславль-Залесского муниципального округа Ярославской области"</t>
  </si>
  <si>
    <t>0501</t>
  </si>
  <si>
    <t>12.2.01.86120</t>
  </si>
  <si>
    <t>Центральный аппарат</t>
  </si>
  <si>
    <t>0709</t>
  </si>
  <si>
    <t>01.1.02.83100</t>
  </si>
  <si>
    <t>Централизованные бухгалтерии в сфере образования</t>
  </si>
  <si>
    <t>0503</t>
  </si>
  <si>
    <t>Мероприятия по благоустройству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</si>
  <si>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</si>
  <si>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Мероприятия в сфере физической культуры и спорта</t>
  </si>
  <si>
    <t>ГЦП " Развитие физической культуры и спорта Переславль-Залесского муниципального округай Ярославской области"</t>
  </si>
  <si>
    <t>60.0.00.80160</t>
  </si>
  <si>
    <t>Мероприятия в области жилищного хозяйства</t>
  </si>
  <si>
    <t>0104</t>
  </si>
  <si>
    <t>0605</t>
  </si>
  <si>
    <t>10.1.01.85800</t>
  </si>
  <si>
    <t>Мероприятия по охране окружающей среды</t>
  </si>
  <si>
    <t>ГЦП "Охрана окружающей среды Переславль-Залесского муниципального округа Ярославской области"</t>
  </si>
  <si>
    <t>Уточнение бюджетных ассигнований на основании заявки Управления культуры,туризма,молодежи и спорта Администрации Переславль-Залесского муниципального округа</t>
  </si>
  <si>
    <t>0502</t>
  </si>
  <si>
    <t>Мероприятия по модернизации и реформированию жилищно-коммунального хозяйства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</si>
  <si>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</si>
  <si>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t>02.1.03.70890</t>
  </si>
  <si>
    <t>1003</t>
  </si>
  <si>
    <t>Субвенция на оказание социальной помощи отдельным категориям граждан</t>
  </si>
  <si>
    <t>ГЦП "Социальная поддержка населения Переславль-Залесского муниципального округа Ярославской области"</t>
  </si>
  <si>
    <t>10.1.04.85800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</si>
  <si>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</si>
  <si>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</si>
  <si>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Переславль-Залесского муниципального округа Ярославской области"</t>
  </si>
  <si>
    <t>1004</t>
  </si>
  <si>
    <t>06.1.01.84900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</si>
  <si>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17 октября 2025 года</t>
    </r>
  </si>
  <si>
    <t>03.1.01.83800</t>
  </si>
  <si>
    <t>Мероприятия по переселению граждан из жилищного фонда, признанного непригодным для проживания</t>
  </si>
  <si>
    <t>ГЦП "Жилище" Подпрограмма "Переселение граждан из жилищного фонда, признанного непригодным для проживания, и (или) с высоким уровнем износа"</t>
  </si>
  <si>
    <t>05.3.02.S8590</t>
  </si>
  <si>
    <t>0112</t>
  </si>
  <si>
    <t>Организация зон отдыха и катания на коньках в зимний период на общественных территориях муниципальных образований Ярославской области</t>
  </si>
  <si>
    <t>уведомление министерства строительства и ЖКХ ЯО от 03.10.2025 №924/395</t>
  </si>
  <si>
    <t>05.3.02.84200</t>
  </si>
  <si>
    <t>0102</t>
  </si>
  <si>
    <t>12.2.01.86110</t>
  </si>
  <si>
    <t>Глава муниципального образования</t>
  </si>
  <si>
    <t>0111</t>
  </si>
  <si>
    <t>60.0.00.80110</t>
  </si>
  <si>
    <t>Резервные фонды местных администраций</t>
  </si>
  <si>
    <t>постановление Администрации муниципального округа от 26.09.2025 ПОС.03-2521/25;№ПОС.03-2520/25;</t>
  </si>
  <si>
    <t>02.1.02.70850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</si>
  <si>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</si>
  <si>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1002</t>
  </si>
  <si>
    <t>02.1.01.70870</t>
  </si>
  <si>
    <t>1006</t>
  </si>
  <si>
    <t>Субвенция на обеспечение деятельности органов местного самоуправления в сфере социальной защиты населения</t>
  </si>
  <si>
    <t>02.1.Я2.53130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</si>
  <si>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</si>
  <si>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10.2.02.86700</t>
  </si>
  <si>
    <t>01.2.01.85300</t>
  </si>
  <si>
    <t>Мероприятия в сфере молодежной политики</t>
  </si>
  <si>
    <t>0707</t>
  </si>
  <si>
    <t xml:space="preserve">ВЦП "Молодежь" </t>
  </si>
  <si>
    <t>02.3.03.А6950</t>
  </si>
  <si>
    <t>Обеспечение трудоустройства несовершеннолетних граждан на временные рабочие места</t>
  </si>
  <si>
    <t>ГЦП "Обеспечение отдыха и оздоровления детей Переславль-Залесского муниципального округа Ярославской области в каникулярный период"</t>
  </si>
  <si>
    <t>01.1.03.70460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</si>
  <si>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</si>
  <si>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уведомление министерства образования от 03.10.2025 №4</t>
  </si>
  <si>
    <t>уведомление министерства труда и социальной поддержки населения от 03.10.2025 №4</t>
  </si>
  <si>
    <t>11.4.01.86600</t>
  </si>
  <si>
    <t>Мероприятия по внедрению АПК «Безопасный город»</t>
  </si>
  <si>
    <t xml:space="preserve">ГЦП «О внедрении аппаратно-программного комплекса "Безопасный город" </t>
  </si>
  <si>
    <t>0505</t>
  </si>
  <si>
    <t>60.0.00.80070</t>
  </si>
  <si>
    <t xml:space="preserve">Обслуживание деятельности подведомственных учреждений </t>
  </si>
  <si>
    <t>01.1.01.78510</t>
  </si>
  <si>
    <t>0701</t>
  </si>
  <si>
    <t>Освобождение от взимаемой с родителей (законных представителей) платы за присмотр и уход за детьми</t>
  </si>
  <si>
    <t>12.2.01.86100</t>
  </si>
  <si>
    <t>Мероприятия по обеспечению функционирования и развития муниципальной службы</t>
  </si>
  <si>
    <t>0106</t>
  </si>
  <si>
    <t>Уточнение бюджетных ассигнований на основании заявки  Управления финансов Администрации Переславль-Залесского муниципального округа</t>
  </si>
  <si>
    <t>0412</t>
  </si>
  <si>
    <t>60.0.00.80060</t>
  </si>
  <si>
    <t>Обеспечение приватизации и проведение предпродажной подготовки объектов приватизации</t>
  </si>
  <si>
    <t>60.0.00.80150</t>
  </si>
  <si>
    <t>Мероприятия по землеустройству и землепользованию</t>
  </si>
  <si>
    <t>Уточнение бюджетных ассигнований на основании заявки Управления муниципальной собственности Администрации Переславль-Залесского муниципального округа</t>
  </si>
  <si>
    <t>11.2.01.85200</t>
  </si>
  <si>
    <t>Мероприятия по обеспечению деятельности администрации</t>
  </si>
  <si>
    <t>ВЦП " Обеспечение деятельности Администрации Переславль-Залесского муниципального округа Ярославской области и совершенствование Единой дежурно-диспетчерской службы Переславль-Залесского муниципального округа Ярославской области"</t>
  </si>
  <si>
    <t>04.1.05.77650</t>
  </si>
  <si>
    <t>0314</t>
  </si>
  <si>
    <t>Материальное стимулирование деятельности народных дружинников в Ярославской области</t>
  </si>
  <si>
    <t>уведомление министерства финансв ЯО от 03.10.2025 № 4</t>
  </si>
  <si>
    <t>ГЦП "Борьба с преступностью на территории Переславль-Залесского муниципального округа Ярославской области"</t>
  </si>
  <si>
    <t>01.1.01.71460</t>
  </si>
  <si>
    <t>Субвенция на организацию образовательного процесса</t>
  </si>
  <si>
    <t>01.1.03.70550</t>
  </si>
  <si>
    <t>Субвенция на обеспечение деятельности органов опеки и попечительства</t>
  </si>
  <si>
    <t>уведомление министерства финансов от 03.10.2025 №4</t>
  </si>
  <si>
    <t>10.1.03.85800</t>
  </si>
  <si>
    <t>60.0.00.80190</t>
  </si>
  <si>
    <t>Субвенция на обеспечение профилактики безнадзорности, правонарушений несовершеннолетних и защита их прав</t>
  </si>
  <si>
    <t>0309</t>
  </si>
  <si>
    <t xml:space="preserve"> 0113</t>
  </si>
  <si>
    <t>60.0.00.59300</t>
  </si>
  <si>
    <t>Субвенция на осуществление полномочий РФ по государственной регистрации актов гражданского состояния</t>
  </si>
  <si>
    <t>0702</t>
  </si>
  <si>
    <t>01.1.01.70530</t>
  </si>
  <si>
    <t>Субвенция на организацию питания обучающихся образовательных организаций</t>
  </si>
  <si>
    <t>01.1.03.70500</t>
  </si>
  <si>
    <t>Субвенция на государственную поддержку опеки и попечительства</t>
  </si>
  <si>
    <t>Уточнение бюджетных ассигнований на основании заявки Управления социальной защиты населения и труда Администрации Переславль-Залесского муниципального округа</t>
  </si>
  <si>
    <t>06.1.04.75880</t>
  </si>
  <si>
    <t>МБТ на оказание гос.поддержки отдельным категориям граждан для проведения ремонта жилых помещений</t>
  </si>
  <si>
    <t>увеомление министерства финансиов ЯО от 01.01.2025 №924/396</t>
  </si>
  <si>
    <t>06.1.03.84900</t>
  </si>
  <si>
    <t>от 17.10.2025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</si>
</sst>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43" fontId="9" fillId="0" borderId="3" xfId="8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9" fillId="0" borderId="3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3" fontId="9" fillId="0" borderId="3" xfId="8" applyFont="1" applyFill="1" applyBorder="1" applyAlignment="1">
      <alignment horizontal="center" vertical="center" wrapText="1"/>
    </xf>
    <xf numFmtId="43" fontId="0" fillId="0" borderId="0" xfId="0" applyNumberFormat="1" applyFill="1"/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43" fontId="4" fillId="0" borderId="5" xfId="8" applyFont="1" applyFill="1" applyBorder="1" applyAlignment="1">
      <alignment vertical="center" wrapText="1"/>
    </xf>
    <xf numFmtId="43" fontId="4" fillId="0" borderId="1" xfId="8" applyFont="1" applyFill="1" applyBorder="1" applyAlignment="1">
      <alignment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4" fontId="4" fillId="0" borderId="5" xfId="8" applyNumberFormat="1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"/>
  <sheetViews>
    <sheetView tabSelected="1" zoomScaleNormal="100" workbookViewId="0">
      <selection activeCell="I8" sqref="I8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2" customWidth="1"/>
    <col min="5" max="5" width="41.85546875" style="1" customWidth="1"/>
    <col min="6" max="6" width="21" style="5" bestFit="1" customWidth="1"/>
    <col min="7" max="7" width="30.5703125" style="4" customWidth="1"/>
    <col min="8" max="8" width="15.7109375" style="1" bestFit="1" customWidth="1"/>
    <col min="9" max="9" width="10" style="1" bestFit="1" customWidth="1"/>
    <col min="10" max="16384" width="9.140625" style="1"/>
  </cols>
  <sheetData>
    <row r="1" spans="1:8" x14ac:dyDescent="0.25">
      <c r="A1" s="42" t="s">
        <v>7</v>
      </c>
      <c r="B1" s="42"/>
      <c r="C1" s="42"/>
      <c r="D1" s="42"/>
      <c r="E1" s="42"/>
      <c r="F1" s="42"/>
      <c r="G1" s="42"/>
      <c r="H1" s="24"/>
    </row>
    <row r="2" spans="1:8" x14ac:dyDescent="0.25">
      <c r="A2" s="42" t="s">
        <v>6</v>
      </c>
      <c r="B2" s="42"/>
      <c r="C2" s="42"/>
      <c r="D2" s="42"/>
      <c r="E2" s="42"/>
      <c r="F2" s="42"/>
      <c r="G2" s="42"/>
      <c r="H2" s="24"/>
    </row>
    <row r="3" spans="1:8" x14ac:dyDescent="0.25">
      <c r="A3" s="42" t="s">
        <v>10</v>
      </c>
      <c r="B3" s="42"/>
      <c r="C3" s="42"/>
      <c r="D3" s="42"/>
      <c r="E3" s="42"/>
      <c r="F3" s="42"/>
      <c r="G3" s="42"/>
      <c r="H3" s="24"/>
    </row>
    <row r="4" spans="1:8" x14ac:dyDescent="0.25">
      <c r="A4" s="14"/>
      <c r="B4" s="14"/>
      <c r="C4" s="14"/>
      <c r="D4" s="27"/>
      <c r="E4" s="27"/>
      <c r="F4" s="27"/>
      <c r="G4" s="27" t="s">
        <v>136</v>
      </c>
      <c r="H4" s="24"/>
    </row>
    <row r="5" spans="1:8" x14ac:dyDescent="0.25">
      <c r="A5" s="16"/>
      <c r="B5" s="16"/>
      <c r="C5" s="16"/>
      <c r="D5" s="15"/>
      <c r="E5" s="27"/>
      <c r="F5" s="42"/>
      <c r="G5" s="42"/>
    </row>
    <row r="6" spans="1:8" ht="60.75" customHeight="1" x14ac:dyDescent="0.25">
      <c r="A6" s="43" t="s">
        <v>51</v>
      </c>
      <c r="B6" s="43"/>
      <c r="C6" s="43"/>
      <c r="D6" s="43"/>
      <c r="E6" s="43"/>
      <c r="F6" s="43"/>
      <c r="G6" s="43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2" t="s">
        <v>0</v>
      </c>
      <c r="E7" s="8" t="s">
        <v>4</v>
      </c>
      <c r="F7" s="9" t="s">
        <v>9</v>
      </c>
      <c r="G7" s="10" t="s">
        <v>1</v>
      </c>
    </row>
    <row r="8" spans="1:8" ht="74.25" customHeight="1" x14ac:dyDescent="0.25">
      <c r="A8" s="23"/>
      <c r="B8" s="23"/>
      <c r="C8" s="23"/>
      <c r="D8" s="39"/>
      <c r="E8" s="25" t="s">
        <v>13</v>
      </c>
      <c r="F8" s="26">
        <f>SUM(F9:F16)</f>
        <v>10942098</v>
      </c>
      <c r="G8" s="28"/>
    </row>
    <row r="9" spans="1:8" ht="93" customHeight="1" x14ac:dyDescent="0.25">
      <c r="A9" s="23">
        <v>203</v>
      </c>
      <c r="B9" s="29" t="s">
        <v>22</v>
      </c>
      <c r="C9" s="23">
        <v>100</v>
      </c>
      <c r="D9" s="44" t="s">
        <v>23</v>
      </c>
      <c r="E9" s="45" t="s">
        <v>24</v>
      </c>
      <c r="F9" s="46">
        <v>-66680</v>
      </c>
      <c r="G9" s="45" t="s">
        <v>11</v>
      </c>
    </row>
    <row r="10" spans="1:8" ht="93" customHeight="1" x14ac:dyDescent="0.25">
      <c r="A10" s="23">
        <v>203</v>
      </c>
      <c r="B10" s="29" t="s">
        <v>22</v>
      </c>
      <c r="C10" s="23">
        <v>800</v>
      </c>
      <c r="D10" s="47"/>
      <c r="E10" s="48"/>
      <c r="F10" s="46">
        <v>66680</v>
      </c>
      <c r="G10" s="48"/>
    </row>
    <row r="11" spans="1:8" ht="93" customHeight="1" x14ac:dyDescent="0.25">
      <c r="A11" s="23">
        <v>203</v>
      </c>
      <c r="B11" s="29" t="s">
        <v>49</v>
      </c>
      <c r="C11" s="23">
        <v>300</v>
      </c>
      <c r="D11" s="39" t="s">
        <v>83</v>
      </c>
      <c r="E11" s="38" t="s">
        <v>84</v>
      </c>
      <c r="F11" s="46">
        <f>384235-556854+1289827</f>
        <v>1117208</v>
      </c>
      <c r="G11" s="38" t="s">
        <v>85</v>
      </c>
    </row>
    <row r="12" spans="1:8" ht="93" customHeight="1" x14ac:dyDescent="0.25">
      <c r="A12" s="23">
        <v>203</v>
      </c>
      <c r="B12" s="29" t="s">
        <v>94</v>
      </c>
      <c r="C12" s="23">
        <v>600</v>
      </c>
      <c r="D12" s="39" t="s">
        <v>93</v>
      </c>
      <c r="E12" s="38" t="s">
        <v>95</v>
      </c>
      <c r="F12" s="46">
        <v>891310</v>
      </c>
      <c r="G12" s="38" t="s">
        <v>85</v>
      </c>
    </row>
    <row r="13" spans="1:8" ht="93" customHeight="1" x14ac:dyDescent="0.25">
      <c r="A13" s="23">
        <v>203</v>
      </c>
      <c r="B13" s="29" t="s">
        <v>94</v>
      </c>
      <c r="C13" s="23">
        <v>600</v>
      </c>
      <c r="D13" s="39" t="s">
        <v>114</v>
      </c>
      <c r="E13" s="38" t="s">
        <v>115</v>
      </c>
      <c r="F13" s="46">
        <f>2032401+3954156</f>
        <v>5986557</v>
      </c>
      <c r="G13" s="38" t="s">
        <v>85</v>
      </c>
    </row>
    <row r="14" spans="1:8" ht="93" customHeight="1" x14ac:dyDescent="0.25">
      <c r="A14" s="23">
        <v>203</v>
      </c>
      <c r="B14" s="29" t="s">
        <v>22</v>
      </c>
      <c r="C14" s="23">
        <v>100</v>
      </c>
      <c r="D14" s="39" t="s">
        <v>116</v>
      </c>
      <c r="E14" s="38" t="s">
        <v>117</v>
      </c>
      <c r="F14" s="46">
        <v>184079</v>
      </c>
      <c r="G14" s="38" t="s">
        <v>118</v>
      </c>
    </row>
    <row r="15" spans="1:8" ht="93" customHeight="1" x14ac:dyDescent="0.25">
      <c r="A15" s="23">
        <v>203</v>
      </c>
      <c r="B15" s="29" t="s">
        <v>126</v>
      </c>
      <c r="C15" s="23">
        <v>600</v>
      </c>
      <c r="D15" s="39" t="s">
        <v>127</v>
      </c>
      <c r="E15" s="38" t="s">
        <v>128</v>
      </c>
      <c r="F15" s="46">
        <v>2405216</v>
      </c>
      <c r="G15" s="38" t="s">
        <v>118</v>
      </c>
    </row>
    <row r="16" spans="1:8" ht="93" customHeight="1" x14ac:dyDescent="0.25">
      <c r="A16" s="23">
        <v>203</v>
      </c>
      <c r="B16" s="29" t="s">
        <v>49</v>
      </c>
      <c r="C16" s="23">
        <v>300</v>
      </c>
      <c r="D16" s="39" t="s">
        <v>129</v>
      </c>
      <c r="E16" s="38" t="s">
        <v>130</v>
      </c>
      <c r="F16" s="46">
        <f>-11194+801030-432108</f>
        <v>357728</v>
      </c>
      <c r="G16" s="38" t="s">
        <v>118</v>
      </c>
      <c r="H16" s="41">
        <f>SUM(F11+F12+F13+F14+F15+F16)</f>
        <v>10942098</v>
      </c>
    </row>
    <row r="17" spans="1:7" ht="93" customHeight="1" x14ac:dyDescent="0.25">
      <c r="A17" s="23"/>
      <c r="B17" s="29"/>
      <c r="C17" s="23"/>
      <c r="D17" s="39"/>
      <c r="E17" s="25" t="s">
        <v>79</v>
      </c>
      <c r="F17" s="31">
        <f>SUM(F18)</f>
        <v>-42475.45</v>
      </c>
      <c r="G17" s="38"/>
    </row>
    <row r="18" spans="1:7" ht="117" customHeight="1" x14ac:dyDescent="0.25">
      <c r="A18" s="23">
        <v>242</v>
      </c>
      <c r="B18" s="29" t="s">
        <v>78</v>
      </c>
      <c r="C18" s="23">
        <v>600</v>
      </c>
      <c r="D18" s="39" t="s">
        <v>76</v>
      </c>
      <c r="E18" s="38" t="s">
        <v>77</v>
      </c>
      <c r="F18" s="46">
        <v>-42475.45</v>
      </c>
      <c r="G18" s="38" t="s">
        <v>37</v>
      </c>
    </row>
    <row r="19" spans="1:7" ht="117" customHeight="1" x14ac:dyDescent="0.25">
      <c r="A19" s="23"/>
      <c r="B19" s="29"/>
      <c r="C19" s="23"/>
      <c r="D19" s="39"/>
      <c r="E19" s="25" t="s">
        <v>44</v>
      </c>
      <c r="F19" s="37">
        <f>SUM(F20:F21)</f>
        <v>0</v>
      </c>
      <c r="G19" s="38"/>
    </row>
    <row r="20" spans="1:7" ht="59.25" customHeight="1" x14ac:dyDescent="0.25">
      <c r="A20" s="23">
        <v>206</v>
      </c>
      <c r="B20" s="29" t="s">
        <v>71</v>
      </c>
      <c r="C20" s="23">
        <v>100</v>
      </c>
      <c r="D20" s="44" t="s">
        <v>70</v>
      </c>
      <c r="E20" s="45" t="s">
        <v>72</v>
      </c>
      <c r="F20" s="46">
        <v>-500</v>
      </c>
      <c r="G20" s="45" t="s">
        <v>131</v>
      </c>
    </row>
    <row r="21" spans="1:7" ht="57.75" customHeight="1" x14ac:dyDescent="0.25">
      <c r="A21" s="23">
        <v>206</v>
      </c>
      <c r="B21" s="29" t="s">
        <v>71</v>
      </c>
      <c r="C21" s="23">
        <v>800</v>
      </c>
      <c r="D21" s="47"/>
      <c r="E21" s="48"/>
      <c r="F21" s="46">
        <v>500</v>
      </c>
      <c r="G21" s="48"/>
    </row>
    <row r="22" spans="1:7" ht="93" customHeight="1" x14ac:dyDescent="0.25">
      <c r="A22" s="23"/>
      <c r="B22" s="29"/>
      <c r="C22" s="23"/>
      <c r="D22" s="39"/>
      <c r="E22" s="25" t="s">
        <v>44</v>
      </c>
      <c r="F22" s="40">
        <f>SUM(F23:F26)</f>
        <v>13454783</v>
      </c>
      <c r="G22" s="38"/>
    </row>
    <row r="23" spans="1:7" ht="93" customHeight="1" x14ac:dyDescent="0.25">
      <c r="A23" s="23">
        <v>206</v>
      </c>
      <c r="B23" s="29" t="s">
        <v>42</v>
      </c>
      <c r="C23" s="23">
        <v>200</v>
      </c>
      <c r="D23" s="36" t="s">
        <v>41</v>
      </c>
      <c r="E23" s="32" t="s">
        <v>43</v>
      </c>
      <c r="F23" s="46">
        <v>350000</v>
      </c>
      <c r="G23" s="45" t="s">
        <v>86</v>
      </c>
    </row>
    <row r="24" spans="1:7" ht="111" customHeight="1" x14ac:dyDescent="0.25">
      <c r="A24" s="23">
        <v>206</v>
      </c>
      <c r="B24" s="29" t="s">
        <v>69</v>
      </c>
      <c r="C24" s="23">
        <v>600</v>
      </c>
      <c r="D24" s="36" t="s">
        <v>67</v>
      </c>
      <c r="E24" s="32" t="s">
        <v>68</v>
      </c>
      <c r="F24" s="46">
        <v>9020983</v>
      </c>
      <c r="G24" s="49"/>
    </row>
    <row r="25" spans="1:7" ht="111" customHeight="1" x14ac:dyDescent="0.25">
      <c r="A25" s="23">
        <v>206</v>
      </c>
      <c r="B25" s="29" t="s">
        <v>71</v>
      </c>
      <c r="C25" s="23">
        <v>100</v>
      </c>
      <c r="D25" s="39" t="s">
        <v>70</v>
      </c>
      <c r="E25" s="38" t="s">
        <v>72</v>
      </c>
      <c r="F25" s="46">
        <v>1182300</v>
      </c>
      <c r="G25" s="49"/>
    </row>
    <row r="26" spans="1:7" ht="111" customHeight="1" x14ac:dyDescent="0.25">
      <c r="A26" s="23">
        <v>206</v>
      </c>
      <c r="B26" s="29" t="s">
        <v>49</v>
      </c>
      <c r="C26" s="23">
        <v>600</v>
      </c>
      <c r="D26" s="39" t="s">
        <v>73</v>
      </c>
      <c r="E26" s="38" t="s">
        <v>74</v>
      </c>
      <c r="F26" s="46">
        <v>2901500</v>
      </c>
      <c r="G26" s="48"/>
    </row>
    <row r="27" spans="1:7" ht="111" customHeight="1" x14ac:dyDescent="0.25">
      <c r="A27" s="23"/>
      <c r="B27" s="29"/>
      <c r="C27" s="23"/>
      <c r="D27" s="39"/>
      <c r="E27" s="25" t="s">
        <v>82</v>
      </c>
      <c r="F27" s="31">
        <f>SUM(F28)</f>
        <v>-1246.55</v>
      </c>
      <c r="G27" s="38"/>
    </row>
    <row r="28" spans="1:7" ht="111" customHeight="1" x14ac:dyDescent="0.25">
      <c r="A28" s="23">
        <v>242</v>
      </c>
      <c r="B28" s="29" t="s">
        <v>78</v>
      </c>
      <c r="C28" s="23">
        <v>600</v>
      </c>
      <c r="D28" s="39" t="s">
        <v>80</v>
      </c>
      <c r="E28" s="38" t="s">
        <v>81</v>
      </c>
      <c r="F28" s="46">
        <v>-1246.55</v>
      </c>
      <c r="G28" s="38" t="s">
        <v>37</v>
      </c>
    </row>
    <row r="29" spans="1:7" ht="93" customHeight="1" x14ac:dyDescent="0.25">
      <c r="A29" s="23"/>
      <c r="B29" s="29"/>
      <c r="C29" s="23"/>
      <c r="D29" s="39"/>
      <c r="E29" s="25" t="s">
        <v>54</v>
      </c>
      <c r="F29" s="37">
        <f>SUM(F30:F31)</f>
        <v>0</v>
      </c>
      <c r="G29" s="38"/>
    </row>
    <row r="30" spans="1:7" ht="93" customHeight="1" x14ac:dyDescent="0.25">
      <c r="A30" s="23">
        <v>208</v>
      </c>
      <c r="B30" s="29" t="s">
        <v>19</v>
      </c>
      <c r="C30" s="23">
        <v>400</v>
      </c>
      <c r="D30" s="44" t="s">
        <v>52</v>
      </c>
      <c r="E30" s="45" t="s">
        <v>53</v>
      </c>
      <c r="F30" s="46">
        <v>-584206.9</v>
      </c>
      <c r="G30" s="45" t="s">
        <v>12</v>
      </c>
    </row>
    <row r="31" spans="1:7" ht="93" customHeight="1" x14ac:dyDescent="0.25">
      <c r="A31" s="23">
        <v>208</v>
      </c>
      <c r="B31" s="29" t="s">
        <v>19</v>
      </c>
      <c r="C31" s="23">
        <v>800</v>
      </c>
      <c r="D31" s="47"/>
      <c r="E31" s="48"/>
      <c r="F31" s="46">
        <v>584206.9</v>
      </c>
      <c r="G31" s="48"/>
    </row>
    <row r="32" spans="1:7" ht="93" customHeight="1" x14ac:dyDescent="0.25">
      <c r="A32" s="23"/>
      <c r="B32" s="29"/>
      <c r="C32" s="23"/>
      <c r="D32" s="39"/>
      <c r="E32" s="25" t="s">
        <v>113</v>
      </c>
      <c r="F32" s="31">
        <f>SUM(F33)</f>
        <v>46600</v>
      </c>
      <c r="G32" s="38"/>
    </row>
    <row r="33" spans="1:8" ht="93" customHeight="1" x14ac:dyDescent="0.25">
      <c r="A33" s="23">
        <v>208</v>
      </c>
      <c r="B33" s="29" t="s">
        <v>110</v>
      </c>
      <c r="C33" s="23">
        <v>300</v>
      </c>
      <c r="D33" s="39" t="s">
        <v>109</v>
      </c>
      <c r="E33" s="38" t="s">
        <v>111</v>
      </c>
      <c r="F33" s="46">
        <v>46600</v>
      </c>
      <c r="G33" s="38" t="s">
        <v>112</v>
      </c>
    </row>
    <row r="34" spans="1:8" ht="93.75" customHeight="1" x14ac:dyDescent="0.25">
      <c r="A34" s="23"/>
      <c r="B34" s="29"/>
      <c r="C34" s="23"/>
      <c r="D34" s="39"/>
      <c r="E34" s="25" t="s">
        <v>29</v>
      </c>
      <c r="F34" s="40">
        <f>SUM(F35:F37)</f>
        <v>36669880</v>
      </c>
      <c r="G34" s="38"/>
    </row>
    <row r="35" spans="1:8" ht="93.75" customHeight="1" x14ac:dyDescent="0.25">
      <c r="A35" s="23">
        <v>208</v>
      </c>
      <c r="B35" s="29" t="s">
        <v>56</v>
      </c>
      <c r="C35" s="23">
        <v>200</v>
      </c>
      <c r="D35" s="39" t="s">
        <v>55</v>
      </c>
      <c r="E35" s="50" t="s">
        <v>57</v>
      </c>
      <c r="F35" s="51">
        <v>36000000</v>
      </c>
      <c r="G35" s="50" t="s">
        <v>58</v>
      </c>
    </row>
    <row r="36" spans="1:8" ht="93.75" customHeight="1" x14ac:dyDescent="0.25">
      <c r="A36" s="23">
        <v>208</v>
      </c>
      <c r="B36" s="29" t="s">
        <v>56</v>
      </c>
      <c r="C36" s="23">
        <v>200</v>
      </c>
      <c r="D36" s="39" t="s">
        <v>55</v>
      </c>
      <c r="E36" s="32" t="s">
        <v>57</v>
      </c>
      <c r="F36" s="51">
        <v>1894740</v>
      </c>
      <c r="G36" s="45" t="s">
        <v>12</v>
      </c>
    </row>
    <row r="37" spans="1:8" ht="93.75" customHeight="1" x14ac:dyDescent="0.25">
      <c r="A37" s="23">
        <v>208</v>
      </c>
      <c r="B37" s="29" t="s">
        <v>56</v>
      </c>
      <c r="C37" s="23">
        <v>200</v>
      </c>
      <c r="D37" s="39" t="s">
        <v>59</v>
      </c>
      <c r="E37" s="52" t="s">
        <v>28</v>
      </c>
      <c r="F37" s="51">
        <v>-1224860</v>
      </c>
      <c r="G37" s="48"/>
    </row>
    <row r="38" spans="1:8" ht="115.5" customHeight="1" x14ac:dyDescent="0.25">
      <c r="A38" s="23"/>
      <c r="B38" s="29"/>
      <c r="C38" s="23"/>
      <c r="D38" s="39"/>
      <c r="E38" s="25" t="s">
        <v>40</v>
      </c>
      <c r="F38" s="31">
        <f>SUM(F39:F40)</f>
        <v>-1333745.28</v>
      </c>
      <c r="G38" s="38"/>
    </row>
    <row r="39" spans="1:8" ht="115.5" customHeight="1" x14ac:dyDescent="0.25">
      <c r="A39" s="53">
        <v>208</v>
      </c>
      <c r="B39" s="54" t="s">
        <v>38</v>
      </c>
      <c r="C39" s="53">
        <v>200</v>
      </c>
      <c r="D39" s="55" t="s">
        <v>50</v>
      </c>
      <c r="E39" s="50" t="s">
        <v>39</v>
      </c>
      <c r="F39" s="56">
        <v>72254.720000000001</v>
      </c>
      <c r="G39" s="50" t="s">
        <v>12</v>
      </c>
    </row>
    <row r="40" spans="1:8" ht="115.5" customHeight="1" x14ac:dyDescent="0.25">
      <c r="A40" s="7">
        <v>208</v>
      </c>
      <c r="B40" s="33" t="s">
        <v>42</v>
      </c>
      <c r="C40" s="7">
        <v>300</v>
      </c>
      <c r="D40" s="36" t="s">
        <v>132</v>
      </c>
      <c r="E40" s="32" t="s">
        <v>133</v>
      </c>
      <c r="F40" s="57">
        <v>-1406000</v>
      </c>
      <c r="G40" s="32" t="s">
        <v>134</v>
      </c>
    </row>
    <row r="41" spans="1:8" ht="115.5" customHeight="1" x14ac:dyDescent="0.25">
      <c r="A41" s="7">
        <v>208</v>
      </c>
      <c r="B41" s="33" t="s">
        <v>38</v>
      </c>
      <c r="C41" s="7">
        <v>600</v>
      </c>
      <c r="D41" s="44" t="s">
        <v>135</v>
      </c>
      <c r="E41" s="45" t="s">
        <v>39</v>
      </c>
      <c r="F41" s="57">
        <v>-27625000</v>
      </c>
      <c r="G41" s="45" t="s">
        <v>12</v>
      </c>
    </row>
    <row r="42" spans="1:8" ht="115.5" customHeight="1" x14ac:dyDescent="0.25">
      <c r="A42" s="7">
        <v>208</v>
      </c>
      <c r="B42" s="33" t="s">
        <v>38</v>
      </c>
      <c r="C42" s="7">
        <v>400</v>
      </c>
      <c r="D42" s="47"/>
      <c r="E42" s="48"/>
      <c r="F42" s="57">
        <v>27625000</v>
      </c>
      <c r="G42" s="48"/>
    </row>
    <row r="43" spans="1:8" ht="88.5" customHeight="1" x14ac:dyDescent="0.25">
      <c r="A43" s="7"/>
      <c r="B43" s="33"/>
      <c r="C43" s="7"/>
      <c r="D43" s="36"/>
      <c r="E43" s="34" t="s">
        <v>36</v>
      </c>
      <c r="F43" s="35">
        <f>SUM(F44:F48)</f>
        <v>418700</v>
      </c>
      <c r="G43" s="32"/>
      <c r="H43" s="5"/>
    </row>
    <row r="44" spans="1:8" ht="88.5" customHeight="1" x14ac:dyDescent="0.25">
      <c r="A44" s="23">
        <v>208</v>
      </c>
      <c r="B44" s="29" t="s">
        <v>33</v>
      </c>
      <c r="C44" s="23">
        <v>200</v>
      </c>
      <c r="D44" s="39" t="s">
        <v>45</v>
      </c>
      <c r="E44" s="45" t="s">
        <v>35</v>
      </c>
      <c r="F44" s="58">
        <v>-167500</v>
      </c>
      <c r="G44" s="45" t="s">
        <v>12</v>
      </c>
      <c r="H44" s="5"/>
    </row>
    <row r="45" spans="1:8" ht="88.5" customHeight="1" x14ac:dyDescent="0.25">
      <c r="A45" s="23">
        <v>208</v>
      </c>
      <c r="B45" s="29" t="s">
        <v>33</v>
      </c>
      <c r="C45" s="23">
        <v>200</v>
      </c>
      <c r="D45" s="39" t="s">
        <v>34</v>
      </c>
      <c r="E45" s="48"/>
      <c r="F45" s="58">
        <v>167500</v>
      </c>
      <c r="G45" s="48"/>
      <c r="H45" s="5"/>
    </row>
    <row r="46" spans="1:8" ht="88.5" customHeight="1" x14ac:dyDescent="0.25">
      <c r="A46" s="23">
        <v>208</v>
      </c>
      <c r="B46" s="29" t="s">
        <v>33</v>
      </c>
      <c r="C46" s="23">
        <v>200</v>
      </c>
      <c r="D46" s="39" t="s">
        <v>34</v>
      </c>
      <c r="E46" s="38" t="s">
        <v>35</v>
      </c>
      <c r="F46" s="58">
        <v>418700</v>
      </c>
      <c r="G46" s="38" t="s">
        <v>12</v>
      </c>
      <c r="H46" s="5"/>
    </row>
    <row r="47" spans="1:8" ht="88.5" customHeight="1" x14ac:dyDescent="0.25">
      <c r="A47" s="23">
        <v>208</v>
      </c>
      <c r="B47" s="29" t="s">
        <v>33</v>
      </c>
      <c r="C47" s="23">
        <v>200</v>
      </c>
      <c r="D47" s="39" t="s">
        <v>45</v>
      </c>
      <c r="E47" s="45" t="s">
        <v>35</v>
      </c>
      <c r="F47" s="58">
        <v>-58000</v>
      </c>
      <c r="G47" s="45" t="s">
        <v>12</v>
      </c>
      <c r="H47" s="5"/>
    </row>
    <row r="48" spans="1:8" ht="88.5" customHeight="1" x14ac:dyDescent="0.25">
      <c r="A48" s="23">
        <v>208</v>
      </c>
      <c r="B48" s="29" t="s">
        <v>33</v>
      </c>
      <c r="C48" s="23">
        <v>200</v>
      </c>
      <c r="D48" s="39" t="s">
        <v>119</v>
      </c>
      <c r="E48" s="48"/>
      <c r="F48" s="58">
        <v>58000</v>
      </c>
      <c r="G48" s="48"/>
      <c r="H48" s="5"/>
    </row>
    <row r="49" spans="1:8" ht="88.5" customHeight="1" x14ac:dyDescent="0.25">
      <c r="A49" s="23"/>
      <c r="B49" s="29"/>
      <c r="C49" s="23"/>
      <c r="D49" s="39"/>
      <c r="E49" s="34" t="s">
        <v>18</v>
      </c>
      <c r="F49" s="26">
        <f>SUM(F50:F50)</f>
        <v>-1107.8699999999999</v>
      </c>
      <c r="G49" s="38"/>
      <c r="H49" s="5"/>
    </row>
    <row r="50" spans="1:8" ht="88.5" customHeight="1" x14ac:dyDescent="0.25">
      <c r="A50" s="23">
        <v>208</v>
      </c>
      <c r="B50" s="29" t="s">
        <v>25</v>
      </c>
      <c r="C50" s="23">
        <v>200</v>
      </c>
      <c r="D50" s="39" t="s">
        <v>75</v>
      </c>
      <c r="E50" s="38" t="s">
        <v>26</v>
      </c>
      <c r="F50" s="58">
        <v>-1107.8699999999999</v>
      </c>
      <c r="G50" s="38" t="s">
        <v>12</v>
      </c>
      <c r="H50" s="5"/>
    </row>
    <row r="51" spans="1:8" ht="88.5" customHeight="1" x14ac:dyDescent="0.25">
      <c r="A51" s="23"/>
      <c r="B51" s="29"/>
      <c r="C51" s="23"/>
      <c r="D51" s="39"/>
      <c r="E51" s="25" t="s">
        <v>48</v>
      </c>
      <c r="F51" s="26">
        <f>SUM(F52)</f>
        <v>43722</v>
      </c>
      <c r="G51" s="38"/>
      <c r="H51" s="5"/>
    </row>
    <row r="52" spans="1:8" ht="88.5" customHeight="1" x14ac:dyDescent="0.25">
      <c r="A52" s="53">
        <v>242</v>
      </c>
      <c r="B52" s="54" t="s">
        <v>78</v>
      </c>
      <c r="C52" s="53">
        <v>600</v>
      </c>
      <c r="D52" s="55" t="s">
        <v>46</v>
      </c>
      <c r="E52" s="50" t="s">
        <v>47</v>
      </c>
      <c r="F52" s="59">
        <v>43722</v>
      </c>
      <c r="G52" s="50" t="s">
        <v>37</v>
      </c>
      <c r="H52" s="5"/>
    </row>
    <row r="53" spans="1:8" ht="106.5" customHeight="1" x14ac:dyDescent="0.25">
      <c r="A53" s="7"/>
      <c r="B53" s="33"/>
      <c r="C53" s="7"/>
      <c r="D53" s="36"/>
      <c r="E53" s="34" t="s">
        <v>108</v>
      </c>
      <c r="F53" s="35">
        <f>SUM(F54:F58)</f>
        <v>0</v>
      </c>
      <c r="G53" s="32"/>
      <c r="H53" s="5"/>
    </row>
    <row r="54" spans="1:8" ht="88.5" customHeight="1" x14ac:dyDescent="0.25">
      <c r="A54" s="7">
        <v>208</v>
      </c>
      <c r="B54" s="33" t="s">
        <v>15</v>
      </c>
      <c r="C54" s="7">
        <v>200</v>
      </c>
      <c r="D54" s="44" t="s">
        <v>106</v>
      </c>
      <c r="E54" s="45" t="s">
        <v>107</v>
      </c>
      <c r="F54" s="60">
        <v>-2171.61</v>
      </c>
      <c r="G54" s="45" t="s">
        <v>12</v>
      </c>
      <c r="H54" s="5"/>
    </row>
    <row r="55" spans="1:8" ht="88.5" customHeight="1" x14ac:dyDescent="0.25">
      <c r="A55" s="7">
        <v>208</v>
      </c>
      <c r="B55" s="33" t="s">
        <v>15</v>
      </c>
      <c r="C55" s="7">
        <v>300</v>
      </c>
      <c r="D55" s="47"/>
      <c r="E55" s="48"/>
      <c r="F55" s="60">
        <v>2171.61</v>
      </c>
      <c r="G55" s="48"/>
      <c r="H55" s="5"/>
    </row>
    <row r="56" spans="1:8" ht="88.5" customHeight="1" x14ac:dyDescent="0.25">
      <c r="A56" s="7">
        <v>208</v>
      </c>
      <c r="B56" s="33" t="s">
        <v>15</v>
      </c>
      <c r="C56" s="7">
        <v>100</v>
      </c>
      <c r="D56" s="44" t="s">
        <v>106</v>
      </c>
      <c r="E56" s="45" t="s">
        <v>107</v>
      </c>
      <c r="F56" s="60">
        <v>929251.15</v>
      </c>
      <c r="G56" s="45" t="s">
        <v>12</v>
      </c>
      <c r="H56" s="5"/>
    </row>
    <row r="57" spans="1:8" ht="88.5" customHeight="1" x14ac:dyDescent="0.25">
      <c r="A57" s="7">
        <v>208</v>
      </c>
      <c r="B57" s="33" t="s">
        <v>15</v>
      </c>
      <c r="C57" s="7">
        <v>200</v>
      </c>
      <c r="D57" s="61"/>
      <c r="E57" s="49"/>
      <c r="F57" s="60">
        <v>-949251.15</v>
      </c>
      <c r="G57" s="49"/>
      <c r="H57" s="5"/>
    </row>
    <row r="58" spans="1:8" ht="88.5" customHeight="1" x14ac:dyDescent="0.25">
      <c r="A58" s="7">
        <v>208</v>
      </c>
      <c r="B58" s="33" t="s">
        <v>15</v>
      </c>
      <c r="C58" s="7">
        <v>800</v>
      </c>
      <c r="D58" s="47"/>
      <c r="E58" s="48"/>
      <c r="F58" s="60">
        <v>20000</v>
      </c>
      <c r="G58" s="48"/>
      <c r="H58" s="5"/>
    </row>
    <row r="59" spans="1:8" ht="88.5" customHeight="1" x14ac:dyDescent="0.25">
      <c r="A59" s="7"/>
      <c r="B59" s="33"/>
      <c r="C59" s="7"/>
      <c r="D59" s="36"/>
      <c r="E59" s="34" t="s">
        <v>89</v>
      </c>
      <c r="F59" s="35">
        <f>SUM(F60)</f>
        <v>-789000</v>
      </c>
      <c r="G59" s="38"/>
      <c r="H59" s="5"/>
    </row>
    <row r="60" spans="1:8" ht="88.5" customHeight="1" x14ac:dyDescent="0.25">
      <c r="A60" s="7">
        <v>208</v>
      </c>
      <c r="B60" s="33" t="s">
        <v>122</v>
      </c>
      <c r="C60" s="7">
        <v>200</v>
      </c>
      <c r="D60" s="36" t="s">
        <v>87</v>
      </c>
      <c r="E60" s="32" t="s">
        <v>88</v>
      </c>
      <c r="F60" s="60">
        <v>-789000</v>
      </c>
      <c r="G60" s="32" t="s">
        <v>12</v>
      </c>
      <c r="H60" s="5"/>
    </row>
    <row r="61" spans="1:8" ht="88.5" customHeight="1" x14ac:dyDescent="0.25">
      <c r="A61" s="23"/>
      <c r="B61" s="29"/>
      <c r="C61" s="23"/>
      <c r="D61" s="39"/>
      <c r="E61" s="30" t="s">
        <v>27</v>
      </c>
      <c r="F61" s="26">
        <f>SUM(F62:F66)</f>
        <v>-669880</v>
      </c>
      <c r="G61" s="38"/>
      <c r="H61" s="5"/>
    </row>
    <row r="62" spans="1:8" ht="88.5" customHeight="1" x14ac:dyDescent="0.25">
      <c r="A62" s="53">
        <v>208</v>
      </c>
      <c r="B62" s="54" t="s">
        <v>32</v>
      </c>
      <c r="C62" s="53">
        <v>100</v>
      </c>
      <c r="D62" s="55" t="s">
        <v>20</v>
      </c>
      <c r="E62" s="52" t="s">
        <v>21</v>
      </c>
      <c r="F62" s="59">
        <v>-669880</v>
      </c>
      <c r="G62" s="52" t="s">
        <v>12</v>
      </c>
      <c r="H62" s="5"/>
    </row>
    <row r="63" spans="1:8" ht="88.5" customHeight="1" x14ac:dyDescent="0.25">
      <c r="A63" s="7">
        <v>208</v>
      </c>
      <c r="B63" s="33" t="s">
        <v>32</v>
      </c>
      <c r="C63" s="7">
        <v>100</v>
      </c>
      <c r="D63" s="36" t="s">
        <v>20</v>
      </c>
      <c r="E63" s="32" t="s">
        <v>21</v>
      </c>
      <c r="F63" s="60">
        <v>-200000</v>
      </c>
      <c r="G63" s="62" t="s">
        <v>12</v>
      </c>
      <c r="H63" s="5"/>
    </row>
    <row r="64" spans="1:8" ht="88.5" customHeight="1" x14ac:dyDescent="0.25">
      <c r="A64" s="7">
        <v>208</v>
      </c>
      <c r="B64" s="33" t="s">
        <v>60</v>
      </c>
      <c r="C64" s="7">
        <v>100</v>
      </c>
      <c r="D64" s="36" t="s">
        <v>61</v>
      </c>
      <c r="E64" s="32" t="s">
        <v>62</v>
      </c>
      <c r="F64" s="60">
        <v>200000</v>
      </c>
      <c r="G64" s="62"/>
      <c r="H64" s="5"/>
    </row>
    <row r="65" spans="1:8" ht="88.5" customHeight="1" x14ac:dyDescent="0.25">
      <c r="A65" s="23">
        <v>244</v>
      </c>
      <c r="B65" s="29" t="s">
        <v>15</v>
      </c>
      <c r="C65" s="23">
        <v>800</v>
      </c>
      <c r="D65" s="39" t="s">
        <v>96</v>
      </c>
      <c r="E65" s="38" t="s">
        <v>97</v>
      </c>
      <c r="F65" s="58">
        <v>10000</v>
      </c>
      <c r="G65" s="62" t="s">
        <v>99</v>
      </c>
      <c r="H65" s="5"/>
    </row>
    <row r="66" spans="1:8" ht="88.5" customHeight="1" x14ac:dyDescent="0.25">
      <c r="A66" s="23">
        <v>244</v>
      </c>
      <c r="B66" s="29" t="s">
        <v>98</v>
      </c>
      <c r="C66" s="23">
        <v>200</v>
      </c>
      <c r="D66" s="39" t="s">
        <v>96</v>
      </c>
      <c r="E66" s="32" t="s">
        <v>97</v>
      </c>
      <c r="F66" s="58">
        <v>-10000</v>
      </c>
      <c r="G66" s="62"/>
      <c r="H66" s="5"/>
    </row>
    <row r="67" spans="1:8" ht="88.5" customHeight="1" x14ac:dyDescent="0.25">
      <c r="A67" s="23">
        <v>208</v>
      </c>
      <c r="B67" s="33" t="s">
        <v>32</v>
      </c>
      <c r="C67" s="7">
        <v>100</v>
      </c>
      <c r="D67" s="36" t="s">
        <v>20</v>
      </c>
      <c r="E67" s="32" t="s">
        <v>21</v>
      </c>
      <c r="F67" s="60">
        <v>-100000</v>
      </c>
      <c r="G67" s="62" t="s">
        <v>12</v>
      </c>
      <c r="H67" s="5"/>
    </row>
    <row r="68" spans="1:8" ht="88.5" customHeight="1" x14ac:dyDescent="0.25">
      <c r="A68" s="23">
        <v>208</v>
      </c>
      <c r="B68" s="33" t="s">
        <v>60</v>
      </c>
      <c r="C68" s="7">
        <v>100</v>
      </c>
      <c r="D68" s="36" t="s">
        <v>61</v>
      </c>
      <c r="E68" s="32" t="s">
        <v>62</v>
      </c>
      <c r="F68" s="60">
        <v>100000</v>
      </c>
      <c r="G68" s="62"/>
      <c r="H68" s="5"/>
    </row>
    <row r="69" spans="1:8" ht="88.5" customHeight="1" x14ac:dyDescent="0.25">
      <c r="A69" s="23"/>
      <c r="B69" s="29"/>
      <c r="C69" s="23"/>
      <c r="D69" s="39"/>
      <c r="E69" s="30" t="s">
        <v>14</v>
      </c>
      <c r="F69" s="26">
        <f>SUM(F70:F80)</f>
        <v>890225.15</v>
      </c>
      <c r="G69" s="38"/>
      <c r="H69" s="5"/>
    </row>
    <row r="70" spans="1:8" ht="88.5" customHeight="1" x14ac:dyDescent="0.25">
      <c r="A70" s="7">
        <v>208</v>
      </c>
      <c r="B70" s="33" t="s">
        <v>63</v>
      </c>
      <c r="C70" s="7">
        <v>800</v>
      </c>
      <c r="D70" s="36" t="s">
        <v>64</v>
      </c>
      <c r="E70" s="32" t="s">
        <v>65</v>
      </c>
      <c r="F70" s="60">
        <v>-800000</v>
      </c>
      <c r="G70" s="62" t="s">
        <v>66</v>
      </c>
      <c r="H70" s="5"/>
    </row>
    <row r="71" spans="1:8" ht="88.5" customHeight="1" x14ac:dyDescent="0.25">
      <c r="A71" s="7">
        <v>208</v>
      </c>
      <c r="B71" s="33" t="s">
        <v>15</v>
      </c>
      <c r="C71" s="7">
        <v>800</v>
      </c>
      <c r="D71" s="36" t="s">
        <v>16</v>
      </c>
      <c r="E71" s="32" t="s">
        <v>17</v>
      </c>
      <c r="F71" s="60">
        <v>800000</v>
      </c>
      <c r="G71" s="62"/>
      <c r="H71" s="5"/>
    </row>
    <row r="72" spans="1:8" ht="88.5" customHeight="1" x14ac:dyDescent="0.25">
      <c r="A72" s="23">
        <v>208</v>
      </c>
      <c r="B72" s="29" t="s">
        <v>19</v>
      </c>
      <c r="C72" s="23">
        <v>200</v>
      </c>
      <c r="D72" s="36" t="s">
        <v>30</v>
      </c>
      <c r="E72" s="32" t="s">
        <v>31</v>
      </c>
      <c r="F72" s="58">
        <v>-71146.850000000006</v>
      </c>
      <c r="G72" s="32" t="s">
        <v>12</v>
      </c>
      <c r="H72" s="5"/>
    </row>
    <row r="73" spans="1:8" ht="88.5" customHeight="1" x14ac:dyDescent="0.25">
      <c r="A73" s="23">
        <v>208</v>
      </c>
      <c r="B73" s="29" t="s">
        <v>90</v>
      </c>
      <c r="C73" s="23">
        <v>200</v>
      </c>
      <c r="D73" s="36" t="s">
        <v>91</v>
      </c>
      <c r="E73" s="32" t="s">
        <v>92</v>
      </c>
      <c r="F73" s="58">
        <v>370300</v>
      </c>
      <c r="G73" s="32" t="s">
        <v>12</v>
      </c>
      <c r="H73" s="5"/>
    </row>
    <row r="74" spans="1:8" ht="88.5" customHeight="1" x14ac:dyDescent="0.25">
      <c r="A74" s="23">
        <v>207</v>
      </c>
      <c r="B74" s="29" t="s">
        <v>100</v>
      </c>
      <c r="C74" s="23">
        <v>200</v>
      </c>
      <c r="D74" s="36" t="s">
        <v>103</v>
      </c>
      <c r="E74" s="32" t="s">
        <v>104</v>
      </c>
      <c r="F74" s="58">
        <v>-100000</v>
      </c>
      <c r="G74" s="45" t="s">
        <v>105</v>
      </c>
      <c r="H74" s="5"/>
    </row>
    <row r="75" spans="1:8" ht="88.5" customHeight="1" x14ac:dyDescent="0.25">
      <c r="A75" s="23">
        <v>207</v>
      </c>
      <c r="B75" s="29" t="s">
        <v>15</v>
      </c>
      <c r="C75" s="23">
        <v>200</v>
      </c>
      <c r="D75" s="36" t="s">
        <v>101</v>
      </c>
      <c r="E75" s="32" t="s">
        <v>102</v>
      </c>
      <c r="F75" s="58">
        <v>-65177.9</v>
      </c>
      <c r="G75" s="49"/>
      <c r="H75" s="5"/>
    </row>
    <row r="76" spans="1:8" ht="88.5" customHeight="1" x14ac:dyDescent="0.25">
      <c r="A76" s="23">
        <v>207</v>
      </c>
      <c r="B76" s="29" t="s">
        <v>15</v>
      </c>
      <c r="C76" s="23">
        <v>800</v>
      </c>
      <c r="D76" s="36" t="s">
        <v>16</v>
      </c>
      <c r="E76" s="32" t="s">
        <v>17</v>
      </c>
      <c r="F76" s="58">
        <v>165177.9</v>
      </c>
      <c r="G76" s="48"/>
      <c r="H76" s="5"/>
    </row>
    <row r="77" spans="1:8" ht="88.5" customHeight="1" x14ac:dyDescent="0.25">
      <c r="A77" s="23">
        <v>208</v>
      </c>
      <c r="B77" s="29" t="s">
        <v>15</v>
      </c>
      <c r="C77" s="23">
        <v>200</v>
      </c>
      <c r="D77" s="44" t="s">
        <v>16</v>
      </c>
      <c r="E77" s="45" t="s">
        <v>17</v>
      </c>
      <c r="F77" s="58">
        <v>-15000</v>
      </c>
      <c r="G77" s="45" t="s">
        <v>12</v>
      </c>
      <c r="H77" s="5"/>
    </row>
    <row r="78" spans="1:8" ht="88.5" customHeight="1" x14ac:dyDescent="0.25">
      <c r="A78" s="23">
        <v>208</v>
      </c>
      <c r="B78" s="29" t="s">
        <v>15</v>
      </c>
      <c r="C78" s="23">
        <v>300</v>
      </c>
      <c r="D78" s="47"/>
      <c r="E78" s="48"/>
      <c r="F78" s="58">
        <v>15000</v>
      </c>
      <c r="G78" s="48"/>
      <c r="H78" s="5"/>
    </row>
    <row r="79" spans="1:8" ht="88.5" customHeight="1" x14ac:dyDescent="0.25">
      <c r="A79" s="23">
        <v>208</v>
      </c>
      <c r="B79" s="29" t="s">
        <v>32</v>
      </c>
      <c r="C79" s="23">
        <v>100</v>
      </c>
      <c r="D79" s="39" t="s">
        <v>120</v>
      </c>
      <c r="E79" s="38" t="s">
        <v>121</v>
      </c>
      <c r="F79" s="58">
        <v>561767</v>
      </c>
      <c r="G79" s="38" t="s">
        <v>112</v>
      </c>
      <c r="H79" s="5"/>
    </row>
    <row r="80" spans="1:8" ht="88.5" customHeight="1" x14ac:dyDescent="0.25">
      <c r="A80" s="23">
        <v>208</v>
      </c>
      <c r="B80" s="29" t="s">
        <v>123</v>
      </c>
      <c r="C80" s="23">
        <v>200</v>
      </c>
      <c r="D80" s="39" t="s">
        <v>124</v>
      </c>
      <c r="E80" s="38" t="s">
        <v>125</v>
      </c>
      <c r="F80" s="58">
        <v>29305</v>
      </c>
      <c r="G80" s="38" t="s">
        <v>112</v>
      </c>
      <c r="H80" s="5"/>
    </row>
    <row r="81" spans="1:8" ht="92.25" customHeight="1" x14ac:dyDescent="0.25">
      <c r="A81" s="7"/>
      <c r="B81" s="7"/>
      <c r="C81" s="17"/>
      <c r="D81" s="18"/>
      <c r="E81" s="19" t="s">
        <v>8</v>
      </c>
      <c r="F81" s="20">
        <f>SUM(F8+F17+F19+F22+F27+F29+F32+F34+F38+F43+F49+F51+F53+F59+F61+F69)</f>
        <v>59628553</v>
      </c>
      <c r="G81" s="21"/>
      <c r="H81" s="5"/>
    </row>
    <row r="82" spans="1:8" ht="92.25" customHeight="1" x14ac:dyDescent="0.35">
      <c r="A82" s="13"/>
      <c r="B82" s="11"/>
      <c r="F82" s="3"/>
      <c r="H82" s="5"/>
    </row>
    <row r="83" spans="1:8" ht="92.25" customHeight="1" x14ac:dyDescent="0.25">
      <c r="A83" s="13"/>
      <c r="B83" s="11"/>
      <c r="G83" s="6"/>
      <c r="H83" s="5"/>
    </row>
    <row r="84" spans="1:8" ht="92.25" customHeight="1" x14ac:dyDescent="0.25">
      <c r="H84" s="5"/>
    </row>
    <row r="85" spans="1:8" ht="61.5" customHeight="1" x14ac:dyDescent="0.25">
      <c r="H85" s="5"/>
    </row>
    <row r="86" spans="1:8" ht="52.5" customHeight="1" x14ac:dyDescent="0.25">
      <c r="H86" s="5"/>
    </row>
    <row r="87" spans="1:8" ht="54" customHeight="1" x14ac:dyDescent="0.25"/>
    <row r="88" spans="1:8" ht="45.75" customHeight="1" x14ac:dyDescent="0.25">
      <c r="H88" s="5"/>
    </row>
    <row r="89" spans="1:8" ht="39.75" customHeight="1" x14ac:dyDescent="0.25"/>
    <row r="90" spans="1:8" ht="109.5" customHeight="1" x14ac:dyDescent="0.25"/>
    <row r="91" spans="1:8" ht="30.75" customHeight="1" x14ac:dyDescent="0.25"/>
    <row r="92" spans="1:8" ht="166.5" customHeight="1" x14ac:dyDescent="0.25"/>
    <row r="93" spans="1:8" ht="166.5" customHeight="1" x14ac:dyDescent="0.25"/>
    <row r="94" spans="1:8" ht="166.5" customHeight="1" x14ac:dyDescent="0.25"/>
    <row r="95" spans="1:8" ht="166.5" customHeight="1" x14ac:dyDescent="0.25"/>
    <row r="96" spans="1:8" ht="21.75" customHeight="1" x14ac:dyDescent="0.25"/>
    <row r="97" ht="67.5" customHeight="1" x14ac:dyDescent="0.25"/>
    <row r="98" ht="67.5" customHeight="1" x14ac:dyDescent="0.25"/>
    <row r="99" ht="67.5" customHeight="1" x14ac:dyDescent="0.25"/>
    <row r="100" ht="177" customHeight="1" x14ac:dyDescent="0.25"/>
  </sheetData>
  <mergeCells count="37">
    <mergeCell ref="E41:E42"/>
    <mergeCell ref="G41:G42"/>
    <mergeCell ref="G74:G76"/>
    <mergeCell ref="D77:D78"/>
    <mergeCell ref="E77:E78"/>
    <mergeCell ref="G77:G78"/>
    <mergeCell ref="D54:D55"/>
    <mergeCell ref="E54:E55"/>
    <mergeCell ref="G54:G55"/>
    <mergeCell ref="E56:E58"/>
    <mergeCell ref="G56:G58"/>
    <mergeCell ref="D56:D58"/>
    <mergeCell ref="G70:G71"/>
    <mergeCell ref="G63:G64"/>
    <mergeCell ref="G65:G66"/>
    <mergeCell ref="G67:G68"/>
    <mergeCell ref="E44:E45"/>
    <mergeCell ref="G44:G45"/>
    <mergeCell ref="G47:G48"/>
    <mergeCell ref="E47:E48"/>
    <mergeCell ref="D9:D10"/>
    <mergeCell ref="E9:E10"/>
    <mergeCell ref="G9:G10"/>
    <mergeCell ref="D20:D21"/>
    <mergeCell ref="E20:E21"/>
    <mergeCell ref="G20:G21"/>
    <mergeCell ref="G23:G26"/>
    <mergeCell ref="D30:D31"/>
    <mergeCell ref="E30:E31"/>
    <mergeCell ref="G30:G31"/>
    <mergeCell ref="G36:G37"/>
    <mergeCell ref="D41:D42"/>
    <mergeCell ref="A1:G1"/>
    <mergeCell ref="A2:G2"/>
    <mergeCell ref="A3:G3"/>
    <mergeCell ref="F5:G5"/>
    <mergeCell ref="A6:G6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2025-10-22T07:29:28Z</cp:lastPrinted>
  <dcterms:created xsi:type="dcterms:W3CDTF">2015-12-14T07:24:37Z</dcterms:created>
  <dcterms:modified xsi:type="dcterms:W3CDTF">2025-10-22T07:29:31Z</dcterms:modified>
</cp:coreProperties>
</file>